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0955" windowHeight="11760"/>
  </bookViews>
  <sheets>
    <sheet name="Instructies" sheetId="2" r:id="rId1"/>
    <sheet name="Declaratie" sheetId="1" r:id="rId2"/>
  </sheets>
  <calcPr calcId="145621"/>
</workbook>
</file>

<file path=xl/calcChain.xml><?xml version="1.0" encoding="utf-8"?>
<calcChain xmlns="http://schemas.openxmlformats.org/spreadsheetml/2006/main">
  <c r="C20" i="1" l="1"/>
  <c r="C22" i="1"/>
  <c r="C24" i="1"/>
  <c r="C26" i="1" s="1"/>
  <c r="E26" i="1" s="1"/>
  <c r="E30" i="1"/>
  <c r="E31" i="1"/>
  <c r="E32" i="1"/>
  <c r="E33" i="1"/>
  <c r="C38" i="1"/>
  <c r="E39" i="1"/>
  <c r="C57" i="1"/>
  <c r="C63" i="1" s="1"/>
  <c r="E63" i="1" s="1"/>
  <c r="E81" i="1" s="1"/>
  <c r="C59" i="1"/>
  <c r="C61" i="1"/>
  <c r="E67" i="1"/>
  <c r="E68" i="1"/>
  <c r="E69" i="1"/>
  <c r="E70" i="1"/>
  <c r="C75" i="1"/>
  <c r="E76" i="1"/>
  <c r="E78" i="1"/>
  <c r="E80" i="1" s="1"/>
  <c r="C94" i="1"/>
  <c r="C96" i="1"/>
  <c r="C98" i="1"/>
  <c r="C100" i="1" s="1"/>
  <c r="E100" i="1" s="1"/>
  <c r="E104" i="1"/>
  <c r="E105" i="1"/>
  <c r="E106" i="1"/>
  <c r="E107" i="1"/>
  <c r="C112" i="1"/>
  <c r="E113" i="1"/>
  <c r="C133" i="1"/>
  <c r="C135" i="1"/>
  <c r="C137" i="1"/>
  <c r="C139" i="1" s="1"/>
  <c r="E139" i="1" s="1"/>
  <c r="E143" i="1"/>
  <c r="E152" i="1" s="1"/>
  <c r="E144" i="1"/>
  <c r="E145" i="1"/>
  <c r="E146" i="1"/>
  <c r="C151" i="1"/>
  <c r="E157" i="1" l="1"/>
  <c r="E82" i="1"/>
  <c r="E41" i="1"/>
  <c r="E154" i="1"/>
  <c r="E115" i="1"/>
  <c r="E118" i="1" s="1"/>
  <c r="E43" i="1" l="1"/>
  <c r="E162" i="1" s="1"/>
  <c r="E45" i="1"/>
  <c r="E117" i="1"/>
  <c r="E119" i="1"/>
  <c r="E156" i="1"/>
  <c r="E158" i="1"/>
  <c r="E44" i="1"/>
</calcChain>
</file>

<file path=xl/comments1.xml><?xml version="1.0" encoding="utf-8"?>
<comments xmlns="http://schemas.openxmlformats.org/spreadsheetml/2006/main">
  <authors>
    <author>w w</author>
  </authors>
  <commentList>
    <comment ref="J6" authorId="0">
      <text>
        <r>
          <rPr>
            <sz val="10"/>
            <color indexed="81"/>
            <rFont val="Arial"/>
            <family val="2"/>
          </rPr>
          <t>Zoals deze.</t>
        </r>
      </text>
    </comment>
  </commentList>
</comments>
</file>

<file path=xl/comments2.xml><?xml version="1.0" encoding="utf-8"?>
<comments xmlns="http://schemas.openxmlformats.org/spreadsheetml/2006/main">
  <authors>
    <author>JBA</author>
    <author/>
    <author>WR</author>
  </authors>
  <commentList>
    <comment ref="D10" authorId="0">
      <text>
        <r>
          <rPr>
            <sz val="10"/>
            <color indexed="81"/>
            <rFont val="Arial"/>
            <family val="2"/>
          </rPr>
          <t>Vul hier de datum dat het concert plaatsvond in.</t>
        </r>
      </text>
    </comment>
    <comment ref="B12" authorId="1">
      <text>
        <r>
          <rPr>
            <sz val="10"/>
            <color indexed="8"/>
            <rFont val="Arial"/>
            <family val="2"/>
          </rPr>
          <t>Vermeld hier alle acts die live optraden, ook de acts die geen gage/uitkoopsom ontvingen.</t>
        </r>
      </text>
    </comment>
    <comment ref="C12" authorId="2">
      <text>
        <r>
          <rPr>
            <sz val="10"/>
            <color indexed="81"/>
            <rFont val="Arial"/>
            <family val="2"/>
          </rPr>
          <t>Door u uitbetaald bedrag aan gage en/of uitkoopsom voor het optreden.</t>
        </r>
      </text>
    </comment>
    <comment ref="D12" authorId="1">
      <text>
        <r>
          <rPr>
            <sz val="10"/>
            <color indexed="8"/>
            <rFont val="Arial"/>
            <family val="2"/>
          </rPr>
          <t xml:space="preserve">Is minimaal de helft van de leden woonachtig in Nederland op basis van een geldige verblijfstitel? Selecteer "Ja" of "Nee". Indien "Nee" dan wordt het bedrag niet bij het totaal opgeteld.
</t>
        </r>
      </text>
    </comment>
    <comment ref="B29" authorId="2">
      <text>
        <r>
          <rPr>
            <sz val="10"/>
            <color indexed="81"/>
            <rFont val="Arial"/>
            <family val="2"/>
          </rPr>
          <t>Vul hier de (verschillende) entreeprijzen van het concert in. De hoogste entreeprijs dient minimaal € 2,50 te bedragen. Gratis toegankelijke concerten worden niet gesubsidiëerd.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C29" authorId="2">
      <text>
        <r>
          <rPr>
            <sz val="10"/>
            <color indexed="81"/>
            <rFont val="Arial"/>
            <family val="2"/>
          </rPr>
          <t xml:space="preserve">Aantal bezoekers dat deze entreeprijs heeft betaald.
</t>
        </r>
        <r>
          <rPr>
            <b/>
            <sz val="8"/>
            <color indexed="81"/>
            <rFont val="Tahoma"/>
          </rPr>
          <t xml:space="preserve">
</t>
        </r>
      </text>
    </comment>
    <comment ref="C35" authorId="2">
      <text>
        <r>
          <rPr>
            <sz val="10"/>
            <color indexed="81"/>
            <rFont val="Arial"/>
            <family val="2"/>
          </rPr>
          <t xml:space="preserve">In dit veld kunt u het totaal aantal niet betalende bezoekers (bijv. bezoekers die op de gastenlijst stonden) invullen.
</t>
        </r>
        <r>
          <rPr>
            <b/>
            <sz val="8"/>
            <color indexed="81"/>
            <rFont val="Tahoma"/>
          </rPr>
          <t xml:space="preserve">
</t>
        </r>
      </text>
    </comment>
    <comment ref="D47" authorId="0">
      <text>
        <r>
          <rPr>
            <sz val="10"/>
            <color indexed="81"/>
            <rFont val="Arial"/>
            <family val="2"/>
          </rPr>
          <t>Vul hier de datum dat het concert plaatsvond in.</t>
        </r>
      </text>
    </comment>
    <comment ref="B49" authorId="1">
      <text>
        <r>
          <rPr>
            <sz val="10"/>
            <color indexed="8"/>
            <rFont val="Arial"/>
            <family val="2"/>
          </rPr>
          <t>Vermeld hier alle acts die live optraden, ook de acts die geen gage/uitkoopsom ontvingen.</t>
        </r>
      </text>
    </comment>
    <comment ref="C49" authorId="2">
      <text>
        <r>
          <rPr>
            <sz val="10"/>
            <color indexed="81"/>
            <rFont val="Arial"/>
            <family val="2"/>
          </rPr>
          <t>Door u uitbetaald bedrag aan gage en/of uitkoopsom voor het optreden.</t>
        </r>
      </text>
    </comment>
    <comment ref="D49" authorId="1">
      <text>
        <r>
          <rPr>
            <sz val="10"/>
            <color indexed="8"/>
            <rFont val="Arial"/>
            <family val="2"/>
          </rPr>
          <t xml:space="preserve">Is minimaal de helft van de leden woonachtig in Nederland op basis van een geldige verblijfstitel? Selecteer "Ja" of "Nee". Indien "Nee" dan wordt het bedrag niet bij het totaal opgeteld.
</t>
        </r>
      </text>
    </comment>
    <comment ref="B66" authorId="2">
      <text>
        <r>
          <rPr>
            <sz val="10"/>
            <color indexed="81"/>
            <rFont val="Arial"/>
            <family val="2"/>
          </rPr>
          <t>Vul hier de (verschillende) entreeprijzen van het concert in. De hoogste entreeprijs dient minimaal €2,50 te bedragen.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C66" authorId="2">
      <text>
        <r>
          <rPr>
            <sz val="10"/>
            <color indexed="81"/>
            <rFont val="Arial"/>
            <family val="2"/>
          </rPr>
          <t>Aantal bezoekers dat deze entreeprijs heeft betaald.</t>
        </r>
        <r>
          <rPr>
            <b/>
            <sz val="8"/>
            <color indexed="81"/>
            <rFont val="Tahoma"/>
          </rPr>
          <t xml:space="preserve">
</t>
        </r>
      </text>
    </comment>
    <comment ref="C72" authorId="2">
      <text>
        <r>
          <rPr>
            <sz val="10"/>
            <color indexed="81"/>
            <rFont val="Arial"/>
            <family val="2"/>
          </rPr>
          <t xml:space="preserve">In dit veld kunt u het totaal aantal niet betalende bezoekers (bijv. bezoekers die op de gastenlijst stonden) invullen.
</t>
        </r>
        <r>
          <rPr>
            <b/>
            <sz val="8"/>
            <color indexed="81"/>
            <rFont val="Tahoma"/>
          </rPr>
          <t xml:space="preserve">
</t>
        </r>
      </text>
    </comment>
    <comment ref="D84" authorId="0">
      <text>
        <r>
          <rPr>
            <sz val="10"/>
            <color indexed="81"/>
            <rFont val="Arial"/>
            <family val="2"/>
          </rPr>
          <t>Vul hier de datum dat het concert plaatsvond in.</t>
        </r>
      </text>
    </comment>
    <comment ref="B86" authorId="1">
      <text>
        <r>
          <rPr>
            <sz val="10"/>
            <color indexed="8"/>
            <rFont val="Arial"/>
            <family val="2"/>
          </rPr>
          <t>Vermeld hier alle acts die live optraden, ook de acts die geen gage/uitkoopsom ontvingen.</t>
        </r>
      </text>
    </comment>
    <comment ref="C86" authorId="2">
      <text>
        <r>
          <rPr>
            <sz val="10"/>
            <color indexed="81"/>
            <rFont val="Arial"/>
            <family val="2"/>
          </rPr>
          <t>Door u uitbetaald bedrag aan gage en/of uitkoopsom voor het optreden.</t>
        </r>
      </text>
    </comment>
    <comment ref="D86" authorId="1">
      <text>
        <r>
          <rPr>
            <sz val="10"/>
            <color indexed="8"/>
            <rFont val="Arial"/>
            <family val="2"/>
          </rPr>
          <t xml:space="preserve">Is minimaal de helft van de leden woonachtig in Nederland op basis van een geldige verblijfstitel? Selecteer "Ja" of "Nee". Indien "Nee" dan wordt het bedrag niet bij het totaal opgeteld.
</t>
        </r>
      </text>
    </comment>
    <comment ref="B103" authorId="2">
      <text>
        <r>
          <rPr>
            <sz val="10"/>
            <color indexed="81"/>
            <rFont val="Arial"/>
            <family val="2"/>
          </rPr>
          <t>Vul hier de (verschillende) entreeprijzen van het concert in. De hoogste entreeprijs dient minimaal €2,50 te bedragen.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C103" authorId="2">
      <text>
        <r>
          <rPr>
            <sz val="10"/>
            <color indexed="81"/>
            <rFont val="Arial"/>
            <family val="2"/>
          </rPr>
          <t>Aantal bezoekers dat deze entreeprijs heeft betaald.</t>
        </r>
        <r>
          <rPr>
            <b/>
            <sz val="8"/>
            <color indexed="81"/>
            <rFont val="Tahoma"/>
          </rPr>
          <t xml:space="preserve">
</t>
        </r>
      </text>
    </comment>
    <comment ref="C109" authorId="2">
      <text>
        <r>
          <rPr>
            <sz val="10"/>
            <color indexed="81"/>
            <rFont val="Arial"/>
            <family val="2"/>
          </rPr>
          <t xml:space="preserve">In dit veld kunt u het totaal aantal niet betalende bezoekers (bijv. bezoekers die op de gastenlijst stonden) invullen.
</t>
        </r>
        <r>
          <rPr>
            <b/>
            <sz val="8"/>
            <color indexed="81"/>
            <rFont val="Tahoma"/>
          </rPr>
          <t xml:space="preserve">
</t>
        </r>
      </text>
    </comment>
    <comment ref="D123" authorId="0">
      <text>
        <r>
          <rPr>
            <sz val="10"/>
            <color indexed="81"/>
            <rFont val="Arial"/>
            <family val="2"/>
          </rPr>
          <t>Vul hier de datum dat het concert plaatsvond in</t>
        </r>
        <r>
          <rPr>
            <b/>
            <sz val="8"/>
            <color indexed="81"/>
            <rFont val="Tahoma"/>
          </rPr>
          <t>.</t>
        </r>
      </text>
    </comment>
    <comment ref="B125" authorId="1">
      <text>
        <r>
          <rPr>
            <sz val="10"/>
            <color indexed="8"/>
            <rFont val="Arial"/>
            <family val="2"/>
          </rPr>
          <t>Vermeld hier alle acts die live optraden, ook de acts die geen gage/uitkoopsom ontvingen.</t>
        </r>
      </text>
    </comment>
    <comment ref="C125" authorId="2">
      <text>
        <r>
          <rPr>
            <sz val="10"/>
            <color indexed="81"/>
            <rFont val="Arial"/>
            <family val="2"/>
          </rPr>
          <t>Door u uitbetaald bedrag aan gage en/of uitkoopsom voor het optreden.</t>
        </r>
      </text>
    </comment>
    <comment ref="D125" authorId="1">
      <text>
        <r>
          <rPr>
            <sz val="10"/>
            <color indexed="8"/>
            <rFont val="Arial"/>
            <family val="2"/>
          </rPr>
          <t xml:space="preserve">Is minimaal de helft van de leden woonachtig in Nederland op basis van een geldige verblijfstitel? Selecteer "Ja" of "Nee". Indien "Nee" dan wordt het bedrag niet bij het totaal opgeteld.
</t>
        </r>
      </text>
    </comment>
    <comment ref="B142" authorId="2">
      <text>
        <r>
          <rPr>
            <sz val="10"/>
            <color indexed="81"/>
            <rFont val="Arial"/>
            <family val="2"/>
          </rPr>
          <t>Vul hier de (verschillende) entreeprijzen van het concert in. De hoogste entreeprijs dient minimaal €2,50 te bedragen.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C142" authorId="2">
      <text>
        <r>
          <rPr>
            <sz val="10"/>
            <color indexed="81"/>
            <rFont val="Arial"/>
            <family val="2"/>
          </rPr>
          <t>Aantal bezoekers dat deze entreeprijs heeft betaald.</t>
        </r>
        <r>
          <rPr>
            <b/>
            <sz val="8"/>
            <color indexed="81"/>
            <rFont val="Tahoma"/>
          </rPr>
          <t xml:space="preserve">
</t>
        </r>
      </text>
    </comment>
    <comment ref="C148" authorId="2">
      <text>
        <r>
          <rPr>
            <sz val="10"/>
            <color indexed="81"/>
            <rFont val="Arial"/>
            <family val="2"/>
          </rPr>
          <t xml:space="preserve">In dit veld kunt u het totaal aantal niet betalende bezoekers (bijv. bezoekers die op de gastenlijst stonden) invullen.
</t>
        </r>
        <r>
          <rPr>
            <b/>
            <sz val="8"/>
            <color indexed="81"/>
            <rFont val="Tahoma"/>
          </rPr>
          <t xml:space="preserve">
</t>
        </r>
      </text>
    </comment>
    <comment ref="B162" authorId="2">
      <text>
        <r>
          <rPr>
            <sz val="10"/>
            <color indexed="81"/>
            <rFont val="Arial"/>
            <family val="2"/>
          </rPr>
          <t>Tot maximaal €2.500,- per kalenderjaar</t>
        </r>
      </text>
    </comment>
  </commentList>
</comments>
</file>

<file path=xl/sharedStrings.xml><?xml version="1.0" encoding="utf-8"?>
<sst xmlns="http://schemas.openxmlformats.org/spreadsheetml/2006/main" count="119" uniqueCount="48">
  <si>
    <t xml:space="preserve">DEELREGELING PROGRAMMERINGSSUBSIDIES FONDS PODIUMKUNSTEN </t>
  </si>
  <si>
    <t>BIJLAGE BIJ AANVRAAG INCIDENTELE CONCERTEN POPMUZIEK</t>
  </si>
  <si>
    <t>Alle licht groen gekleurde cellen worden automatisch berekend en bevatten daarom beschermde formules</t>
  </si>
  <si>
    <t xml:space="preserve">Declaratie </t>
  </si>
  <si>
    <t>Indien u heeft aangegeven btw-plichtig te zijn voor het organiseren van concerten dienen hieronder alle bedragen exclusief btw te worden ingevoerd!</t>
  </si>
  <si>
    <t>Gegevens Concert 1</t>
  </si>
  <si>
    <t>Concert datum:</t>
  </si>
  <si>
    <t>Naam band/solomuzikant/dj</t>
  </si>
  <si>
    <t>Gage en/of uitkoopsom</t>
  </si>
  <si>
    <t>NL act?</t>
  </si>
  <si>
    <t>Totaal gage's en/of uitkoopsommen NL acts:</t>
  </si>
  <si>
    <t>Totaal gage's en uitkoopsommen:</t>
  </si>
  <si>
    <t>Standaard bedrag voor overige kosten:</t>
  </si>
  <si>
    <t>Totale subsidiabele kosten:</t>
  </si>
  <si>
    <t>x 50% =</t>
  </si>
  <si>
    <t>Entreeprijs/prijzen van concert 1</t>
  </si>
  <si>
    <t>Aantal bezoekers</t>
  </si>
  <si>
    <t>=</t>
  </si>
  <si>
    <t>Aantal niet betalende bezoekers:</t>
  </si>
  <si>
    <t>Totaal aantal bezoekers bij het concert:</t>
  </si>
  <si>
    <t>Totale inkomsten uit entree</t>
  </si>
  <si>
    <t>Resultaat concert 1:</t>
  </si>
  <si>
    <t>Subsidie concert op basis van tekort:</t>
  </si>
  <si>
    <t>Subsidie concert op basis van helft totale subsidiabele kosten:</t>
  </si>
  <si>
    <t>Subsidie op basis van maximum subsidiebedrag:</t>
  </si>
  <si>
    <t>Gegevens Concert 2</t>
  </si>
  <si>
    <t>Entreeprijs/prijzen van concert 2</t>
  </si>
  <si>
    <t>Resultaat concert 2:</t>
  </si>
  <si>
    <t>Gegevens Concert 3</t>
  </si>
  <si>
    <t>Totaal gage's en/of uitkoopsommen:</t>
  </si>
  <si>
    <t>Entreeprijs/prijzen van concert 3</t>
  </si>
  <si>
    <t>Resultaat concert 3:</t>
  </si>
  <si>
    <t>Gegevens Concert 4</t>
  </si>
  <si>
    <t>Resultaat concert 4:</t>
  </si>
  <si>
    <t>AANGEVRAAGD SUBSIDIEBEDRAG</t>
  </si>
  <si>
    <t>Let op! In het geval het aangevraagd subsidiebedrag lager is dan € 250,- zal het Fonds de subsidie vaststellen op € 0,-</t>
  </si>
  <si>
    <t>Algemeen</t>
  </si>
  <si>
    <t>Als u met uw muis op een rood vlakje gaat staan vindt u een korte toelichting op de gevraagde gegevens</t>
  </si>
  <si>
    <t>Toelichting specifieke posten</t>
  </si>
  <si>
    <t>Entreeprijs/prijzen van concert 4</t>
  </si>
  <si>
    <r>
      <t xml:space="preserve">Entreeprijs/prijzen van concert: </t>
    </r>
    <r>
      <rPr>
        <sz val="10"/>
        <rFont val="Arial"/>
        <family val="2"/>
      </rPr>
      <t>Vul hier de (verschillende) entreeprijzen van het concert in. De hoogste entreeprijs dient minimaal € 2,50 te bedragen. Gratis toegankelijke concerten worden niet gesubsidiëerd.</t>
    </r>
  </si>
  <si>
    <r>
      <t>Naam band/solomuzikant/dj</t>
    </r>
    <r>
      <rPr>
        <sz val="10"/>
        <rFont val="Arial"/>
      </rPr>
      <t>: Vermeld hier alle acts die live optraden, ook de acts die geen gage/uitkoopsom ontvingen.</t>
    </r>
  </si>
  <si>
    <r>
      <t>Act NL?</t>
    </r>
    <r>
      <rPr>
        <sz val="10"/>
        <rFont val="Arial"/>
      </rPr>
      <t>: Is minimaal de helft van de leden woonachtig in Nederland op basis van een geldige verblijfstitel? Selecteer "Ja" of "Nee". Indien "Nee" dan wordt het bedrag niet bij het totaal opgeteld.</t>
    </r>
  </si>
  <si>
    <r>
      <t>Gage en/of uitkoopsom</t>
    </r>
    <r>
      <rPr>
        <sz val="10"/>
        <rFont val="Arial"/>
      </rPr>
      <t xml:space="preserve">: Vul hier het door u uitbetaalde bedrag aan gage en/of uitkoopsom voor het optreden in. Let op BTW. </t>
    </r>
  </si>
  <si>
    <r>
      <t>Aantal bezoekers</t>
    </r>
    <r>
      <rPr>
        <sz val="10"/>
        <rFont val="Arial"/>
      </rPr>
      <t>: Vul hier het aantal bezoekers dat de door u vermelde entreeprijs heeft betaald in.</t>
    </r>
  </si>
  <si>
    <r>
      <t>Aantal niet betalende bezoekers</t>
    </r>
    <r>
      <rPr>
        <sz val="10"/>
        <rFont val="Arial"/>
      </rPr>
      <t>: In dit veld kunt u het totaal aantal niet betalende bezoekers (bijv. bezoekers die op de gastenlijst stonden) invullen.</t>
    </r>
  </si>
  <si>
    <t>Instructies invullen declaratieformulier incidentele concerten popmuziek</t>
  </si>
  <si>
    <t>Vul bij ieder concert alle acts in die live hebben opgetreden, ook de acts die geen gage/uitkoopsom ontvingen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</si>
</sst>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&quot;€&quot;\ #,##0.00_-"/>
    <numFmt numFmtId="173" formatCode="&quot;€ &quot;#,##0.00_-"/>
    <numFmt numFmtId="174" formatCode="_-&quot;€ &quot;* #,##0.00_-;_-&quot;€ &quot;* #,##0.00\-;_-&quot;€ &quot;* \-??_-;_-@_-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</font>
    <font>
      <b/>
      <u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41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4" fillId="2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3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73" fontId="0" fillId="6" borderId="0" xfId="0" applyNumberFormat="1" applyFont="1" applyFill="1"/>
    <xf numFmtId="0" fontId="0" fillId="2" borderId="0" xfId="0" applyFont="1" applyFill="1" applyBorder="1" applyProtection="1">
      <protection locked="0"/>
    </xf>
    <xf numFmtId="172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73" fontId="0" fillId="4" borderId="1" xfId="0" applyNumberFormat="1" applyFill="1" applyBorder="1" applyAlignment="1">
      <alignment horizontal="center"/>
    </xf>
    <xf numFmtId="173" fontId="0" fillId="2" borderId="0" xfId="0" applyNumberFormat="1" applyFont="1" applyFill="1"/>
    <xf numFmtId="173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173" fontId="0" fillId="2" borderId="0" xfId="0" applyNumberFormat="1" applyFill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173" fontId="0" fillId="2" borderId="0" xfId="0" applyNumberFormat="1" applyFont="1" applyFill="1" applyBorder="1"/>
    <xf numFmtId="0" fontId="0" fillId="2" borderId="0" xfId="0" applyFont="1" applyFill="1" applyBorder="1"/>
    <xf numFmtId="173" fontId="2" fillId="7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4" borderId="1" xfId="0" applyNumberFormat="1" applyFont="1" applyFill="1" applyBorder="1"/>
    <xf numFmtId="174" fontId="2" fillId="6" borderId="0" xfId="0" applyNumberFormat="1" applyFont="1" applyFill="1"/>
    <xf numFmtId="173" fontId="2" fillId="2" borderId="1" xfId="0" applyNumberFormat="1" applyFont="1" applyFill="1" applyBorder="1"/>
    <xf numFmtId="173" fontId="2" fillId="2" borderId="0" xfId="0" applyNumberFormat="1" applyFont="1" applyFill="1"/>
    <xf numFmtId="0" fontId="0" fillId="2" borderId="1" xfId="0" applyFont="1" applyFill="1" applyBorder="1" applyAlignment="1" applyProtection="1">
      <alignment horizontal="center"/>
      <protection locked="0"/>
    </xf>
    <xf numFmtId="173" fontId="0" fillId="7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ont="1" applyFill="1" applyBorder="1"/>
    <xf numFmtId="0" fontId="2" fillId="0" borderId="0" xfId="0" applyFont="1" applyAlignment="1">
      <alignment horizontal="right"/>
    </xf>
    <xf numFmtId="0" fontId="2" fillId="7" borderId="1" xfId="0" applyFont="1" applyFill="1" applyBorder="1" applyAlignment="1">
      <alignment horizontal="center"/>
    </xf>
    <xf numFmtId="173" fontId="2" fillId="6" borderId="0" xfId="0" applyNumberFormat="1" applyFont="1" applyFill="1" applyAlignment="1">
      <alignment horizontal="center"/>
    </xf>
    <xf numFmtId="173" fontId="2" fillId="7" borderId="0" xfId="0" applyNumberFormat="1" applyFont="1" applyFill="1"/>
    <xf numFmtId="172" fontId="2" fillId="7" borderId="0" xfId="0" applyNumberFormat="1" applyFont="1" applyFill="1"/>
    <xf numFmtId="172" fontId="2" fillId="4" borderId="0" xfId="0" applyNumberFormat="1" applyFont="1" applyFill="1"/>
    <xf numFmtId="172" fontId="2" fillId="7" borderId="1" xfId="0" applyNumberFormat="1" applyFont="1" applyFill="1" applyBorder="1"/>
    <xf numFmtId="0" fontId="2" fillId="2" borderId="0" xfId="0" applyFont="1" applyFill="1" applyBorder="1"/>
    <xf numFmtId="174" fontId="2" fillId="6" borderId="0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 applyAlignment="1">
      <alignment horizontal="center"/>
    </xf>
    <xf numFmtId="173" fontId="0" fillId="6" borderId="0" xfId="0" applyNumberFormat="1" applyFont="1" applyFill="1" applyBorder="1"/>
    <xf numFmtId="172" fontId="2" fillId="2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72" fontId="2" fillId="3" borderId="0" xfId="0" applyNumberFormat="1" applyFont="1" applyFill="1"/>
    <xf numFmtId="0" fontId="2" fillId="3" borderId="0" xfId="0" applyFont="1" applyFill="1" applyBorder="1"/>
    <xf numFmtId="173" fontId="2" fillId="6" borderId="0" xfId="0" applyNumberFormat="1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0" fillId="0" borderId="0" xfId="0" applyFont="1" applyAlignment="1">
      <alignment horizontal="center"/>
    </xf>
    <xf numFmtId="0" fontId="0" fillId="3" borderId="0" xfId="0" applyFill="1"/>
    <xf numFmtId="0" fontId="11" fillId="2" borderId="0" xfId="0" applyFont="1" applyFill="1"/>
    <xf numFmtId="172" fontId="0" fillId="2" borderId="1" xfId="0" applyNumberFormat="1" applyFill="1" applyBorder="1" applyAlignment="1">
      <alignment horizontal="center"/>
    </xf>
    <xf numFmtId="0" fontId="3" fillId="8" borderId="4" xfId="0" applyFont="1" applyFill="1" applyBorder="1" applyAlignment="1" applyProtection="1">
      <alignment horizontal="left"/>
      <protection locked="0"/>
    </xf>
    <xf numFmtId="14" fontId="3" fillId="8" borderId="4" xfId="0" applyNumberFormat="1" applyFont="1" applyFill="1" applyBorder="1" applyAlignment="1" applyProtection="1">
      <alignment horizontal="center"/>
      <protection locked="0"/>
    </xf>
    <xf numFmtId="0" fontId="3" fillId="8" borderId="4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tabSelected="1" workbookViewId="0"/>
  </sheetViews>
  <sheetFormatPr defaultColWidth="8.85546875" defaultRowHeight="12.75" x14ac:dyDescent="0.2"/>
  <sheetData>
    <row r="1" spans="1:22" ht="18" x14ac:dyDescent="0.25">
      <c r="A1" s="2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x14ac:dyDescent="0.2">
      <c r="A3" s="76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x14ac:dyDescent="0.2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x14ac:dyDescent="0.2">
      <c r="A6" s="72" t="s">
        <v>37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x14ac:dyDescent="0.2">
      <c r="A8" s="76" t="s">
        <v>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x14ac:dyDescent="0.2">
      <c r="A10" s="5" t="s">
        <v>41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x14ac:dyDescent="0.2">
      <c r="A11" s="5" t="s">
        <v>43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x14ac:dyDescent="0.2">
      <c r="A12" s="5" t="s">
        <v>42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x14ac:dyDescent="0.2">
      <c r="A13" s="5" t="s">
        <v>40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x14ac:dyDescent="0.2">
      <c r="A14" s="5" t="s">
        <v>44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x14ac:dyDescent="0.2">
      <c r="A15" s="5" t="s">
        <v>45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x14ac:dyDescent="0.2">
      <c r="V53" s="72"/>
    </row>
  </sheetData>
  <sheetProtection password="DA0E" sheet="1" objects="1" scenarios="1"/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9"/>
  <sheetViews>
    <sheetView workbookViewId="0">
      <selection activeCell="B13" sqref="B13"/>
    </sheetView>
  </sheetViews>
  <sheetFormatPr defaultRowHeight="12.75" x14ac:dyDescent="0.2"/>
  <cols>
    <col min="1" max="1" width="9.140625" style="15"/>
    <col min="2" max="2" width="42" style="15" customWidth="1"/>
    <col min="3" max="3" width="31.85546875" style="15" bestFit="1" customWidth="1"/>
    <col min="4" max="4" width="13" style="74" bestFit="1" customWidth="1"/>
    <col min="5" max="5" width="12" style="15" bestFit="1" customWidth="1"/>
    <col min="6" max="6" width="9.140625" style="15"/>
    <col min="7" max="7" width="11.7109375" style="15" customWidth="1"/>
    <col min="8" max="16384" width="9.140625" style="15"/>
  </cols>
  <sheetData>
    <row r="1" spans="1:23" s="4" customFormat="1" ht="18" x14ac:dyDescent="0.25">
      <c r="A1" s="1"/>
      <c r="B1" s="2" t="s">
        <v>0</v>
      </c>
      <c r="C1" s="2"/>
      <c r="D1" s="3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18" x14ac:dyDescent="0.25">
      <c r="A2" s="1"/>
      <c r="B2" s="2" t="s">
        <v>1</v>
      </c>
      <c r="C2" s="2"/>
      <c r="D2" s="3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7" customFormat="1" x14ac:dyDescent="0.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1" customFormat="1" ht="15.75" x14ac:dyDescent="0.25">
      <c r="A4" s="5"/>
      <c r="B4" s="8" t="s">
        <v>2</v>
      </c>
      <c r="C4" s="9"/>
      <c r="D4" s="10"/>
      <c r="E4" s="9"/>
      <c r="F4" s="9"/>
      <c r="G4" s="9"/>
      <c r="H4" s="9"/>
      <c r="I4" s="9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5" customFormat="1" ht="15.75" x14ac:dyDescent="0.25">
      <c r="B5" s="12"/>
      <c r="D5" s="6"/>
    </row>
    <row r="6" spans="1:23" ht="18" x14ac:dyDescent="0.25">
      <c r="A6" s="13"/>
      <c r="B6" s="1" t="s">
        <v>3</v>
      </c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 x14ac:dyDescent="0.2">
      <c r="A7" s="13"/>
      <c r="B7" s="16" t="s">
        <v>4</v>
      </c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 x14ac:dyDescent="0.2">
      <c r="A8" s="13"/>
      <c r="B8" s="16" t="s">
        <v>47</v>
      </c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5" x14ac:dyDescent="0.2">
      <c r="A9" s="13"/>
      <c r="B9" s="16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20" customFormat="1" ht="16.5" thickBot="1" x14ac:dyDescent="0.3">
      <c r="A10" s="12"/>
      <c r="B10" s="17" t="s">
        <v>5</v>
      </c>
      <c r="C10" s="18" t="s">
        <v>6</v>
      </c>
      <c r="D10" s="78"/>
      <c r="E10" s="19"/>
      <c r="F10" s="19"/>
      <c r="G10" s="19"/>
      <c r="H10" s="19"/>
      <c r="I10" s="19"/>
      <c r="J10" s="1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20" customFormat="1" ht="15.75" x14ac:dyDescent="0.25">
      <c r="A11" s="12"/>
      <c r="B11" s="12"/>
      <c r="C11" s="12"/>
      <c r="D11" s="2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">
      <c r="A12" s="13"/>
      <c r="B12" s="22" t="s">
        <v>7</v>
      </c>
      <c r="C12" s="22" t="s">
        <v>8</v>
      </c>
      <c r="D12" s="23" t="s">
        <v>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">
      <c r="A13" s="13"/>
      <c r="B13" s="24"/>
      <c r="C13" s="25"/>
      <c r="D13" s="26"/>
      <c r="E13" s="2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">
      <c r="A14" s="13"/>
      <c r="B14" s="24"/>
      <c r="C14" s="25"/>
      <c r="D14" s="26"/>
      <c r="E14" s="2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">
      <c r="A15" s="13"/>
      <c r="B15" s="24"/>
      <c r="C15" s="25"/>
      <c r="D15" s="26"/>
      <c r="E15" s="2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">
      <c r="A16" s="13"/>
      <c r="B16" s="24"/>
      <c r="C16" s="25"/>
      <c r="D16" s="26"/>
      <c r="E16" s="2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2">
      <c r="A17" s="13"/>
      <c r="B17" s="24"/>
      <c r="C17" s="25"/>
      <c r="D17" s="26"/>
      <c r="E17" s="2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">
      <c r="A18" s="13"/>
      <c r="B18" s="24"/>
      <c r="C18" s="25"/>
      <c r="D18" s="26"/>
      <c r="E18" s="2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2">
      <c r="A19" s="13"/>
      <c r="B19" s="28"/>
      <c r="C19" s="29"/>
      <c r="D19" s="30"/>
      <c r="E19" s="2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">
      <c r="A20" s="13"/>
      <c r="B20" s="31" t="s">
        <v>10</v>
      </c>
      <c r="C20" s="32">
        <f>SUMIF(D13:D18,"Ja",C13:C18)</f>
        <v>0</v>
      </c>
      <c r="D20" s="14"/>
      <c r="E20" s="3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">
      <c r="A21" s="13"/>
      <c r="B21" s="31"/>
      <c r="C21" s="34"/>
      <c r="D21" s="14"/>
      <c r="E21" s="3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">
      <c r="A22" s="13"/>
      <c r="B22" s="31" t="s">
        <v>11</v>
      </c>
      <c r="C22" s="32">
        <f>SUM(C13:C18)</f>
        <v>0</v>
      </c>
      <c r="D22" s="14"/>
      <c r="E22" s="3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">
      <c r="A23" s="13"/>
      <c r="B23" s="35"/>
      <c r="C23" s="36"/>
      <c r="D23" s="14"/>
      <c r="E23" s="3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">
      <c r="A24" s="13"/>
      <c r="B24" s="31" t="s">
        <v>12</v>
      </c>
      <c r="C24" s="77" t="b">
        <f>IF(C13&gt;0,"400")</f>
        <v>0</v>
      </c>
      <c r="D24" s="14"/>
      <c r="E24" s="3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">
      <c r="A25" s="13"/>
      <c r="B25" s="13"/>
      <c r="C25" s="38"/>
      <c r="D25" s="14"/>
      <c r="E25" s="3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7" customFormat="1" x14ac:dyDescent="0.2">
      <c r="A26" s="5"/>
      <c r="B26" s="31" t="s">
        <v>13</v>
      </c>
      <c r="C26" s="40">
        <f>SUM(C24+C20)</f>
        <v>0</v>
      </c>
      <c r="D26" s="41" t="s">
        <v>14</v>
      </c>
      <c r="E26" s="42">
        <f>C26/2</f>
        <v>0</v>
      </c>
      <c r="F26" s="5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">
      <c r="A27" s="13"/>
      <c r="B27" s="13"/>
      <c r="C27" s="33"/>
      <c r="D27" s="14"/>
      <c r="E27" s="3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">
      <c r="A28" s="13"/>
      <c r="B28" s="13"/>
      <c r="C28" s="33"/>
      <c r="D28" s="14"/>
      <c r="E28" s="3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7" customFormat="1" x14ac:dyDescent="0.2">
      <c r="A29" s="5"/>
      <c r="B29" s="22" t="s">
        <v>15</v>
      </c>
      <c r="C29" s="44" t="s">
        <v>16</v>
      </c>
      <c r="D29" s="6"/>
      <c r="E29" s="4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">
      <c r="A30" s="13"/>
      <c r="B30" s="25"/>
      <c r="C30" s="46"/>
      <c r="D30" s="14" t="s">
        <v>17</v>
      </c>
      <c r="E30" s="47">
        <f>B30*C30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">
      <c r="A31" s="13"/>
      <c r="B31" s="25"/>
      <c r="C31" s="46"/>
      <c r="D31" s="14" t="s">
        <v>17</v>
      </c>
      <c r="E31" s="47">
        <f>B31*C31</f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">
      <c r="A32" s="13"/>
      <c r="B32" s="25"/>
      <c r="C32" s="46"/>
      <c r="D32" s="14" t="s">
        <v>17</v>
      </c>
      <c r="E32" s="47">
        <f>B32*C32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">
      <c r="A33" s="13"/>
      <c r="B33" s="25"/>
      <c r="C33" s="46"/>
      <c r="D33" s="48" t="s">
        <v>17</v>
      </c>
      <c r="E33" s="47">
        <f>B33*C33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">
      <c r="A34" s="13"/>
      <c r="B34" s="13"/>
      <c r="C34" s="13"/>
      <c r="D34" s="14"/>
      <c r="E34" s="3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">
      <c r="A35" s="13"/>
      <c r="B35" s="49"/>
      <c r="C35" s="22" t="s">
        <v>18</v>
      </c>
      <c r="D35" s="14"/>
      <c r="E35" s="3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x14ac:dyDescent="0.2">
      <c r="A36" s="13"/>
      <c r="B36" s="50"/>
      <c r="C36" s="51"/>
      <c r="D36" s="14" t="s">
        <v>17</v>
      </c>
      <c r="E36" s="33"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 x14ac:dyDescent="0.2">
      <c r="A37" s="13"/>
      <c r="B37" s="16"/>
      <c r="C37" s="13"/>
      <c r="D37" s="14"/>
      <c r="E37" s="5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7" customFormat="1" x14ac:dyDescent="0.2">
      <c r="A38" s="5"/>
      <c r="B38" s="53" t="s">
        <v>19</v>
      </c>
      <c r="C38" s="54">
        <f>SUM(C30:C36)</f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7" customFormat="1" ht="15.75" x14ac:dyDescent="0.25">
      <c r="A39" s="5"/>
      <c r="B39" s="12"/>
      <c r="C39" s="53" t="s">
        <v>20</v>
      </c>
      <c r="D39" s="55" t="s">
        <v>17</v>
      </c>
      <c r="E39" s="56">
        <f>SUM(E30:E36)</f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 x14ac:dyDescent="0.2">
      <c r="A40" s="13"/>
      <c r="B40" s="16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7" customFormat="1" ht="15.75" x14ac:dyDescent="0.25">
      <c r="A41" s="5"/>
      <c r="B41" s="12" t="s">
        <v>21</v>
      </c>
      <c r="C41" s="5"/>
      <c r="D41" s="6"/>
      <c r="E41" s="57">
        <f>C22+C24-E39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7" customFormat="1" ht="15.75" x14ac:dyDescent="0.25">
      <c r="A42" s="5"/>
      <c r="B42" s="12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7" customFormat="1" ht="15.75" x14ac:dyDescent="0.25">
      <c r="A43" s="5"/>
      <c r="B43" s="12" t="s">
        <v>22</v>
      </c>
      <c r="C43" s="5"/>
      <c r="D43" s="6"/>
      <c r="E43" s="57">
        <f>SUM(IF(AND(E41&lt;1001,E41&lt;E26,E41&gt;0),E41))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7" customFormat="1" ht="15.75" x14ac:dyDescent="0.25">
      <c r="A44" s="5"/>
      <c r="B44" s="12" t="s">
        <v>23</v>
      </c>
      <c r="C44" s="5"/>
      <c r="D44" s="6"/>
      <c r="E44" s="56">
        <f>SUM(IF(AND(E26&lt;1001,E26&gt;200,E26&lt;E41),E26))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7" customFormat="1" ht="15.75" x14ac:dyDescent="0.25">
      <c r="A45" s="5"/>
      <c r="B45" s="12" t="s">
        <v>24</v>
      </c>
      <c r="C45" s="5"/>
      <c r="D45" s="6"/>
      <c r="E45" s="58">
        <f>SUM(IF(AND(E41&gt;1000,E26&gt;1000),1000))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 x14ac:dyDescent="0.2">
      <c r="A46" s="13"/>
      <c r="B46" s="16"/>
      <c r="C46" s="1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20" customFormat="1" ht="16.5" thickBot="1" x14ac:dyDescent="0.3">
      <c r="A47" s="12"/>
      <c r="B47" s="17" t="s">
        <v>25</v>
      </c>
      <c r="C47" s="18" t="s">
        <v>6</v>
      </c>
      <c r="D47" s="79"/>
      <c r="E47" s="19"/>
      <c r="F47" s="19"/>
      <c r="G47" s="19"/>
      <c r="H47" s="19"/>
      <c r="I47" s="19"/>
      <c r="J47" s="19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20" customFormat="1" ht="15.75" x14ac:dyDescent="0.25">
      <c r="A48" s="12"/>
      <c r="B48" s="12"/>
      <c r="C48" s="12"/>
      <c r="D48" s="2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x14ac:dyDescent="0.2">
      <c r="A49" s="13"/>
      <c r="B49" s="22" t="s">
        <v>7</v>
      </c>
      <c r="C49" s="22" t="s">
        <v>8</v>
      </c>
      <c r="D49" s="23" t="s">
        <v>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">
      <c r="A50" s="13"/>
      <c r="B50" s="24"/>
      <c r="C50" s="25"/>
      <c r="D50" s="26"/>
      <c r="E50" s="2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x14ac:dyDescent="0.2">
      <c r="A51" s="13"/>
      <c r="B51" s="24"/>
      <c r="C51" s="25"/>
      <c r="D51" s="26"/>
      <c r="E51" s="2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x14ac:dyDescent="0.2">
      <c r="A52" s="13"/>
      <c r="B52" s="24"/>
      <c r="C52" s="25"/>
      <c r="D52" s="26"/>
      <c r="E52" s="27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">
      <c r="A53" s="13"/>
      <c r="B53" s="24"/>
      <c r="C53" s="25"/>
      <c r="D53" s="26"/>
      <c r="E53" s="27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">
      <c r="A54" s="13"/>
      <c r="B54" s="24"/>
      <c r="C54" s="25"/>
      <c r="D54" s="26"/>
      <c r="E54" s="27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">
      <c r="A55" s="13"/>
      <c r="B55" s="24"/>
      <c r="C55" s="25"/>
      <c r="D55" s="26"/>
      <c r="E55" s="2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">
      <c r="A56" s="13"/>
      <c r="B56" s="28"/>
      <c r="C56" s="29"/>
      <c r="D56" s="30"/>
      <c r="E56" s="2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">
      <c r="A57" s="13"/>
      <c r="B57" s="31" t="s">
        <v>10</v>
      </c>
      <c r="C57" s="32">
        <f>SUMIF(D50:D55,"Ja",C50:C55)</f>
        <v>0</v>
      </c>
      <c r="D57" s="14"/>
      <c r="E57" s="3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">
      <c r="A58" s="13"/>
      <c r="B58" s="31"/>
      <c r="C58" s="34"/>
      <c r="D58" s="14"/>
      <c r="E58" s="3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x14ac:dyDescent="0.2">
      <c r="A59" s="13"/>
      <c r="B59" s="31" t="s">
        <v>11</v>
      </c>
      <c r="C59" s="32">
        <f>SUM(C50:C55)</f>
        <v>0</v>
      </c>
      <c r="D59" s="14"/>
      <c r="E59" s="3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">
      <c r="A60" s="13"/>
      <c r="B60" s="35"/>
      <c r="C60" s="36"/>
      <c r="D60" s="14"/>
      <c r="E60" s="3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">
      <c r="A61" s="13"/>
      <c r="B61" s="31" t="s">
        <v>12</v>
      </c>
      <c r="C61" s="37" t="b">
        <f>IF(C50&gt;0,"400")</f>
        <v>0</v>
      </c>
      <c r="D61" s="14"/>
      <c r="E61" s="3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7" customFormat="1" x14ac:dyDescent="0.2">
      <c r="A62" s="5"/>
      <c r="B62" s="13"/>
      <c r="C62" s="38"/>
      <c r="D62" s="14"/>
      <c r="E62" s="39"/>
      <c r="F62" s="5"/>
      <c r="G62" s="4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13"/>
      <c r="B63" s="31" t="s">
        <v>13</v>
      </c>
      <c r="C63" s="40">
        <f>SUM(C61+C57)</f>
        <v>0</v>
      </c>
      <c r="D63" s="41" t="s">
        <v>14</v>
      </c>
      <c r="E63" s="59">
        <f>C63/2</f>
        <v>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x14ac:dyDescent="0.2">
      <c r="A64" s="13"/>
      <c r="B64" s="13"/>
      <c r="C64" s="33"/>
      <c r="D64" s="14"/>
      <c r="E64" s="3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7" customFormat="1" x14ac:dyDescent="0.2">
      <c r="A65" s="5"/>
      <c r="B65" s="13"/>
      <c r="C65" s="33"/>
      <c r="D65" s="14"/>
      <c r="E65" s="3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13"/>
      <c r="B66" s="22" t="s">
        <v>26</v>
      </c>
      <c r="C66" s="44" t="s">
        <v>16</v>
      </c>
      <c r="D66" s="6"/>
      <c r="E66" s="45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">
      <c r="A67" s="13"/>
      <c r="B67" s="25"/>
      <c r="C67" s="46"/>
      <c r="D67" s="14" t="s">
        <v>17</v>
      </c>
      <c r="E67" s="47">
        <f>B67*C67</f>
        <v>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">
      <c r="A68" s="13"/>
      <c r="B68" s="25"/>
      <c r="C68" s="46"/>
      <c r="D68" s="14" t="s">
        <v>17</v>
      </c>
      <c r="E68" s="47">
        <f>B68*C68</f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">
      <c r="A69" s="13"/>
      <c r="B69" s="25"/>
      <c r="C69" s="46"/>
      <c r="D69" s="14" t="s">
        <v>17</v>
      </c>
      <c r="E69" s="47">
        <f>B69*C69</f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">
      <c r="A70" s="13"/>
      <c r="B70" s="25"/>
      <c r="C70" s="46"/>
      <c r="D70" s="48" t="s">
        <v>17</v>
      </c>
      <c r="E70" s="47">
        <f>B70*C70</f>
        <v>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x14ac:dyDescent="0.2">
      <c r="A71" s="13"/>
      <c r="B71" s="13"/>
      <c r="C71" s="13"/>
      <c r="D71" s="14"/>
      <c r="E71" s="3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">
      <c r="A72" s="13"/>
      <c r="B72" s="49"/>
      <c r="C72" s="22" t="s">
        <v>18</v>
      </c>
      <c r="D72" s="14"/>
      <c r="E72" s="3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7" customFormat="1" x14ac:dyDescent="0.2">
      <c r="A73" s="5"/>
      <c r="B73" s="50"/>
      <c r="C73" s="51"/>
      <c r="D73" s="14" t="s">
        <v>17</v>
      </c>
      <c r="E73" s="33"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 x14ac:dyDescent="0.2">
      <c r="A74" s="13"/>
      <c r="B74" s="16"/>
      <c r="C74" s="13"/>
      <c r="D74" s="14"/>
      <c r="E74" s="5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x14ac:dyDescent="0.2">
      <c r="A75" s="13"/>
      <c r="B75" s="53" t="s">
        <v>19</v>
      </c>
      <c r="C75" s="54">
        <f>SUM(C67:C73)</f>
        <v>0</v>
      </c>
      <c r="D75" s="7"/>
      <c r="E75" s="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.75" x14ac:dyDescent="0.25">
      <c r="A76" s="13"/>
      <c r="B76" s="12"/>
      <c r="C76" s="53" t="s">
        <v>20</v>
      </c>
      <c r="D76" s="55" t="s">
        <v>17</v>
      </c>
      <c r="E76" s="56">
        <f>SUM(E67:E73)</f>
        <v>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" x14ac:dyDescent="0.2">
      <c r="A77" s="13"/>
      <c r="B77" s="16"/>
      <c r="C77" s="13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.75" x14ac:dyDescent="0.25">
      <c r="A78" s="13"/>
      <c r="B78" s="12" t="s">
        <v>27</v>
      </c>
      <c r="C78" s="5"/>
      <c r="D78" s="6"/>
      <c r="E78" s="57">
        <f>C59+C61-E76</f>
        <v>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.75" x14ac:dyDescent="0.25">
      <c r="A79" s="13"/>
      <c r="B79" s="12"/>
      <c r="C79" s="5"/>
      <c r="D79" s="6"/>
      <c r="E79" s="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7" customFormat="1" ht="15.75" x14ac:dyDescent="0.25">
      <c r="A80" s="5"/>
      <c r="B80" s="12" t="s">
        <v>22</v>
      </c>
      <c r="C80" s="5"/>
      <c r="D80" s="6"/>
      <c r="E80" s="57">
        <f>SUM(IF(AND(E78&lt;1001,E78&lt;E63,E78&gt;0),E78))</f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7" customFormat="1" ht="15.75" x14ac:dyDescent="0.25">
      <c r="A81" s="5"/>
      <c r="B81" s="12" t="s">
        <v>23</v>
      </c>
      <c r="C81" s="5"/>
      <c r="D81" s="6"/>
      <c r="E81" s="56">
        <f>SUM(IF(AND(E63&lt;1001,E63&gt;200,E63&lt;E78),E63))</f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7" customFormat="1" ht="15.75" x14ac:dyDescent="0.25">
      <c r="A82" s="5"/>
      <c r="B82" s="12" t="s">
        <v>24</v>
      </c>
      <c r="C82" s="5"/>
      <c r="D82" s="6"/>
      <c r="E82" s="58">
        <f>SUM(IF(AND(E78&gt;1000,E63&gt;1000),1000))</f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7" customFormat="1" ht="15.75" x14ac:dyDescent="0.25">
      <c r="A83" s="5"/>
      <c r="B83" s="12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20" customFormat="1" ht="16.5" thickBot="1" x14ac:dyDescent="0.3">
      <c r="A84" s="12"/>
      <c r="B84" s="17" t="s">
        <v>28</v>
      </c>
      <c r="C84" s="18" t="s">
        <v>6</v>
      </c>
      <c r="D84" s="79"/>
      <c r="E84" s="19"/>
      <c r="F84" s="19"/>
      <c r="G84" s="19"/>
      <c r="H84" s="19"/>
      <c r="I84" s="19"/>
      <c r="J84" s="19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20" customFormat="1" ht="15.75" x14ac:dyDescent="0.25">
      <c r="A85" s="12"/>
      <c r="B85" s="12"/>
      <c r="C85" s="12"/>
      <c r="D85" s="2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x14ac:dyDescent="0.2">
      <c r="A86" s="13"/>
      <c r="B86" s="22" t="s">
        <v>7</v>
      </c>
      <c r="C86" s="22" t="s">
        <v>8</v>
      </c>
      <c r="D86" s="23" t="s">
        <v>9</v>
      </c>
      <c r="E86" s="13"/>
      <c r="F86" s="39"/>
      <c r="G86" s="39"/>
      <c r="H86" s="39"/>
      <c r="I86" s="39"/>
      <c r="J86" s="39"/>
      <c r="K86" s="39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x14ac:dyDescent="0.2">
      <c r="A87" s="13"/>
      <c r="B87" s="24"/>
      <c r="C87" s="25"/>
      <c r="D87" s="26"/>
      <c r="E87" s="27"/>
      <c r="F87" s="39"/>
      <c r="G87" s="39"/>
      <c r="H87" s="39"/>
      <c r="I87" s="39"/>
      <c r="J87" s="39"/>
      <c r="K87" s="39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x14ac:dyDescent="0.2">
      <c r="A88" s="13"/>
      <c r="B88" s="24"/>
      <c r="C88" s="25"/>
      <c r="D88" s="26"/>
      <c r="E88" s="27"/>
      <c r="F88" s="39"/>
      <c r="G88" s="39"/>
      <c r="H88" s="39"/>
      <c r="I88" s="39"/>
      <c r="J88" s="39"/>
      <c r="K88" s="39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x14ac:dyDescent="0.2">
      <c r="A89" s="13"/>
      <c r="B89" s="24"/>
      <c r="C89" s="25"/>
      <c r="D89" s="26"/>
      <c r="E89" s="27"/>
      <c r="F89" s="39"/>
      <c r="G89" s="39"/>
      <c r="H89" s="39"/>
      <c r="I89" s="39"/>
      <c r="J89" s="39"/>
      <c r="K89" s="39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x14ac:dyDescent="0.2">
      <c r="A90" s="13"/>
      <c r="B90" s="24"/>
      <c r="C90" s="25"/>
      <c r="D90" s="26"/>
      <c r="E90" s="27"/>
      <c r="F90" s="39"/>
      <c r="G90" s="39"/>
      <c r="H90" s="39"/>
      <c r="I90" s="39"/>
      <c r="J90" s="39"/>
      <c r="K90" s="39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x14ac:dyDescent="0.2">
      <c r="A91" s="13"/>
      <c r="B91" s="24"/>
      <c r="C91" s="25"/>
      <c r="D91" s="26"/>
      <c r="E91" s="27"/>
      <c r="F91" s="39"/>
      <c r="G91" s="39"/>
      <c r="H91" s="39"/>
      <c r="I91" s="39"/>
      <c r="J91" s="39"/>
      <c r="K91" s="39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x14ac:dyDescent="0.2">
      <c r="A92" s="13"/>
      <c r="B92" s="24"/>
      <c r="C92" s="25"/>
      <c r="D92" s="26"/>
      <c r="E92" s="27"/>
      <c r="F92" s="39"/>
      <c r="G92" s="39"/>
      <c r="H92" s="39"/>
      <c r="I92" s="39"/>
      <c r="J92" s="39"/>
      <c r="K92" s="39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">
      <c r="A93" s="13"/>
      <c r="B93" s="28"/>
      <c r="C93" s="29"/>
      <c r="D93" s="30"/>
      <c r="E93" s="27"/>
      <c r="F93" s="39"/>
      <c r="G93" s="39"/>
      <c r="H93" s="39"/>
      <c r="I93" s="39"/>
      <c r="J93" s="39"/>
      <c r="K93" s="39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x14ac:dyDescent="0.2">
      <c r="A94" s="13"/>
      <c r="B94" s="31" t="s">
        <v>10</v>
      </c>
      <c r="C94" s="32">
        <f>SUMIF(D87:D92,"Ja",C87:C92)</f>
        <v>0</v>
      </c>
      <c r="D94" s="14"/>
      <c r="E94" s="33"/>
      <c r="F94" s="39"/>
      <c r="G94" s="39"/>
      <c r="H94" s="39"/>
      <c r="I94" s="39"/>
      <c r="J94" s="39"/>
      <c r="K94" s="39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x14ac:dyDescent="0.2">
      <c r="A95" s="13"/>
      <c r="B95" s="31"/>
      <c r="C95" s="34"/>
      <c r="D95" s="14"/>
      <c r="E95" s="33"/>
      <c r="F95" s="39"/>
      <c r="G95" s="39"/>
      <c r="H95" s="39"/>
      <c r="I95" s="39"/>
      <c r="J95" s="39"/>
      <c r="K95" s="39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x14ac:dyDescent="0.2">
      <c r="A96" s="13"/>
      <c r="B96" s="31" t="s">
        <v>29</v>
      </c>
      <c r="C96" s="32">
        <f>SUM(C87:C92)</f>
        <v>0</v>
      </c>
      <c r="D96" s="14"/>
      <c r="E96" s="33"/>
      <c r="F96" s="39"/>
      <c r="G96" s="39"/>
      <c r="H96" s="39"/>
      <c r="I96" s="39"/>
      <c r="J96" s="39"/>
      <c r="K96" s="39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x14ac:dyDescent="0.2">
      <c r="A97" s="13"/>
      <c r="B97" s="35"/>
      <c r="C97" s="36"/>
      <c r="D97" s="14"/>
      <c r="E97" s="33"/>
      <c r="F97" s="39"/>
      <c r="G97" s="39"/>
      <c r="H97" s="39"/>
      <c r="I97" s="39"/>
      <c r="J97" s="39"/>
      <c r="K97" s="39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x14ac:dyDescent="0.2">
      <c r="A98" s="13"/>
      <c r="B98" s="31" t="s">
        <v>12</v>
      </c>
      <c r="C98" s="37" t="b">
        <f>IF(C87&gt;0,"400")</f>
        <v>0</v>
      </c>
      <c r="D98" s="14"/>
      <c r="E98" s="33"/>
      <c r="F98" s="39"/>
      <c r="G98" s="39"/>
      <c r="H98" s="39"/>
      <c r="I98" s="39"/>
      <c r="J98" s="39"/>
      <c r="K98" s="39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7" customFormat="1" x14ac:dyDescent="0.2">
      <c r="A99" s="5"/>
      <c r="B99" s="13"/>
      <c r="C99" s="38"/>
      <c r="D99" s="14"/>
      <c r="E99" s="39"/>
      <c r="F99" s="60"/>
      <c r="G99" s="61"/>
      <c r="H99" s="60"/>
      <c r="I99" s="60"/>
      <c r="J99" s="60"/>
      <c r="K99" s="6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">
      <c r="A100" s="13"/>
      <c r="B100" s="31" t="s">
        <v>13</v>
      </c>
      <c r="C100" s="40">
        <f>SUM(C98+C94)</f>
        <v>0</v>
      </c>
      <c r="D100" s="41" t="s">
        <v>14</v>
      </c>
      <c r="E100" s="59">
        <f>C100/2</f>
        <v>0</v>
      </c>
      <c r="F100" s="39"/>
      <c r="G100" s="39"/>
      <c r="H100" s="39"/>
      <c r="I100" s="39"/>
      <c r="J100" s="39"/>
      <c r="K100" s="39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x14ac:dyDescent="0.2">
      <c r="A101" s="13"/>
      <c r="B101" s="13"/>
      <c r="C101" s="33"/>
      <c r="D101" s="14"/>
      <c r="E101" s="33"/>
      <c r="F101" s="39"/>
      <c r="G101" s="39"/>
      <c r="H101" s="39"/>
      <c r="I101" s="39"/>
      <c r="J101" s="39"/>
      <c r="K101" s="39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7" customFormat="1" x14ac:dyDescent="0.2">
      <c r="A102" s="5"/>
      <c r="B102" s="13"/>
      <c r="C102" s="33"/>
      <c r="D102" s="14"/>
      <c r="E102" s="33"/>
      <c r="F102" s="60"/>
      <c r="G102" s="60"/>
      <c r="H102" s="60"/>
      <c r="I102" s="60"/>
      <c r="J102" s="60"/>
      <c r="K102" s="6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2">
      <c r="A103" s="13"/>
      <c r="B103" s="22" t="s">
        <v>30</v>
      </c>
      <c r="C103" s="44" t="s">
        <v>16</v>
      </c>
      <c r="D103" s="6"/>
      <c r="E103" s="45"/>
      <c r="F103" s="39"/>
      <c r="G103" s="39"/>
      <c r="H103" s="39"/>
      <c r="I103" s="39"/>
      <c r="J103" s="39"/>
      <c r="K103" s="39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x14ac:dyDescent="0.2">
      <c r="A104" s="13"/>
      <c r="B104" s="25"/>
      <c r="C104" s="46"/>
      <c r="D104" s="14" t="s">
        <v>17</v>
      </c>
      <c r="E104" s="47">
        <f>B104*C104</f>
        <v>0</v>
      </c>
      <c r="F104" s="39"/>
      <c r="G104" s="39"/>
      <c r="H104" s="39"/>
      <c r="I104" s="39"/>
      <c r="J104" s="39"/>
      <c r="K104" s="39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x14ac:dyDescent="0.2">
      <c r="A105" s="13"/>
      <c r="B105" s="25"/>
      <c r="C105" s="46"/>
      <c r="D105" s="14" t="s">
        <v>17</v>
      </c>
      <c r="E105" s="47">
        <f>B105*C105</f>
        <v>0</v>
      </c>
      <c r="F105" s="39"/>
      <c r="G105" s="39"/>
      <c r="H105" s="39"/>
      <c r="I105" s="39"/>
      <c r="J105" s="39"/>
      <c r="K105" s="39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x14ac:dyDescent="0.2">
      <c r="A106" s="13"/>
      <c r="B106" s="25"/>
      <c r="C106" s="46"/>
      <c r="D106" s="14" t="s">
        <v>17</v>
      </c>
      <c r="E106" s="47">
        <f>B106*C106</f>
        <v>0</v>
      </c>
      <c r="F106" s="39"/>
      <c r="G106" s="39"/>
      <c r="H106" s="39"/>
      <c r="I106" s="39"/>
      <c r="J106" s="39"/>
      <c r="K106" s="39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x14ac:dyDescent="0.2">
      <c r="A107" s="13"/>
      <c r="B107" s="25"/>
      <c r="C107" s="46"/>
      <c r="D107" s="48" t="s">
        <v>17</v>
      </c>
      <c r="E107" s="47">
        <f>B107*C107</f>
        <v>0</v>
      </c>
      <c r="F107" s="39"/>
      <c r="G107" s="39"/>
      <c r="H107" s="39"/>
      <c r="I107" s="39"/>
      <c r="J107" s="39"/>
      <c r="K107" s="39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x14ac:dyDescent="0.2">
      <c r="A108" s="13"/>
      <c r="B108" s="13"/>
      <c r="C108" s="13"/>
      <c r="D108" s="14"/>
      <c r="E108" s="33"/>
      <c r="F108" s="39"/>
      <c r="G108" s="39"/>
      <c r="H108" s="39"/>
      <c r="I108" s="39"/>
      <c r="J108" s="39"/>
      <c r="K108" s="39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x14ac:dyDescent="0.2">
      <c r="A109" s="13"/>
      <c r="B109" s="49"/>
      <c r="C109" s="22" t="s">
        <v>18</v>
      </c>
      <c r="D109" s="14"/>
      <c r="E109" s="33"/>
      <c r="F109" s="39"/>
      <c r="G109" s="39"/>
      <c r="H109" s="39"/>
      <c r="I109" s="39"/>
      <c r="J109" s="39"/>
      <c r="K109" s="39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7" customFormat="1" x14ac:dyDescent="0.2">
      <c r="A110" s="5"/>
      <c r="B110" s="50"/>
      <c r="C110" s="51"/>
      <c r="D110" s="14" t="s">
        <v>17</v>
      </c>
      <c r="E110" s="33">
        <v>0</v>
      </c>
      <c r="F110" s="60"/>
      <c r="G110" s="60"/>
      <c r="H110" s="60"/>
      <c r="I110" s="60"/>
      <c r="J110" s="60"/>
      <c r="K110" s="6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 x14ac:dyDescent="0.2">
      <c r="A111" s="13"/>
      <c r="B111" s="16"/>
      <c r="C111" s="13"/>
      <c r="D111" s="14"/>
      <c r="E111" s="52"/>
      <c r="F111" s="39"/>
      <c r="G111" s="39"/>
      <c r="H111" s="39"/>
      <c r="I111" s="39"/>
      <c r="J111" s="39"/>
      <c r="K111" s="39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7" customFormat="1" x14ac:dyDescent="0.2">
      <c r="A112" s="5"/>
      <c r="B112" s="53" t="s">
        <v>19</v>
      </c>
      <c r="C112" s="54">
        <f>SUM(C104:C110)</f>
        <v>0</v>
      </c>
      <c r="E112" s="5"/>
      <c r="F112" s="60"/>
      <c r="G112" s="60"/>
      <c r="H112" s="60"/>
      <c r="I112" s="60"/>
      <c r="J112" s="60"/>
      <c r="K112" s="6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7" customFormat="1" ht="15.75" x14ac:dyDescent="0.25">
      <c r="A113" s="5"/>
      <c r="B113" s="12"/>
      <c r="C113" s="53" t="s">
        <v>20</v>
      </c>
      <c r="D113" s="55" t="s">
        <v>17</v>
      </c>
      <c r="E113" s="56">
        <f>SUM(E104:E110)</f>
        <v>0</v>
      </c>
      <c r="F113" s="60"/>
      <c r="G113" s="60"/>
      <c r="H113" s="60"/>
      <c r="I113" s="60"/>
      <c r="J113" s="60"/>
      <c r="K113" s="6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7" customFormat="1" ht="15" x14ac:dyDescent="0.2">
      <c r="A114" s="5"/>
      <c r="B114" s="16"/>
      <c r="C114" s="13"/>
      <c r="D114" s="14"/>
      <c r="E114" s="13"/>
      <c r="F114" s="60"/>
      <c r="G114" s="60"/>
      <c r="H114" s="60"/>
      <c r="I114" s="60"/>
      <c r="J114" s="60"/>
      <c r="K114" s="6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7" customFormat="1" ht="15.75" x14ac:dyDescent="0.25">
      <c r="A115" s="5"/>
      <c r="B115" s="12" t="s">
        <v>31</v>
      </c>
      <c r="C115" s="5"/>
      <c r="D115" s="6"/>
      <c r="E115" s="57">
        <f>C96+C98-E113</f>
        <v>0</v>
      </c>
      <c r="F115" s="60"/>
      <c r="G115" s="60"/>
      <c r="H115" s="60"/>
      <c r="I115" s="60"/>
      <c r="J115" s="60"/>
      <c r="K115" s="6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x14ac:dyDescent="0.25">
      <c r="A116" s="13"/>
      <c r="B116" s="12"/>
      <c r="C116" s="5"/>
      <c r="D116" s="6"/>
      <c r="E116" s="5"/>
      <c r="F116" s="39"/>
      <c r="G116" s="39"/>
      <c r="H116" s="39"/>
      <c r="I116" s="39"/>
      <c r="J116" s="39"/>
      <c r="K116" s="39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20" customFormat="1" ht="15.75" x14ac:dyDescent="0.25">
      <c r="A117" s="12"/>
      <c r="B117" s="12" t="s">
        <v>22</v>
      </c>
      <c r="C117" s="5"/>
      <c r="D117" s="6"/>
      <c r="E117" s="57">
        <f>SUM(IF(AND(E115&lt;1001,E115&lt;E100,E115&gt;0),E115))</f>
        <v>0</v>
      </c>
      <c r="F117" s="62"/>
      <c r="G117" s="62"/>
      <c r="H117" s="62"/>
      <c r="I117" s="62"/>
      <c r="J117" s="62"/>
      <c r="K117" s="6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20" customFormat="1" ht="15.75" x14ac:dyDescent="0.25">
      <c r="A118" s="12"/>
      <c r="B118" s="12" t="s">
        <v>23</v>
      </c>
      <c r="C118" s="5"/>
      <c r="D118" s="6"/>
      <c r="E118" s="56">
        <f>SUM(IF(AND(E100&lt;1001,E100&gt;200,E100&lt;E115),E100))</f>
        <v>0</v>
      </c>
      <c r="F118" s="62"/>
      <c r="G118" s="62"/>
      <c r="H118" s="62"/>
      <c r="I118" s="62"/>
      <c r="J118" s="62"/>
      <c r="K118" s="6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.75" x14ac:dyDescent="0.25">
      <c r="A119" s="13"/>
      <c r="B119" s="12" t="s">
        <v>24</v>
      </c>
      <c r="C119" s="5"/>
      <c r="D119" s="6"/>
      <c r="E119" s="58">
        <f>SUM(IF(AND(E115&gt;1000,E100&gt;1000),1000))</f>
        <v>0</v>
      </c>
      <c r="F119" s="39"/>
      <c r="G119" s="39"/>
      <c r="H119" s="39"/>
      <c r="I119" s="39"/>
      <c r="J119" s="39"/>
      <c r="K119" s="39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x14ac:dyDescent="0.2">
      <c r="A120" s="13"/>
      <c r="B120" s="39"/>
      <c r="C120" s="39"/>
      <c r="D120" s="63"/>
      <c r="E120" s="39"/>
      <c r="F120" s="39"/>
      <c r="G120" s="39"/>
      <c r="H120" s="39"/>
      <c r="I120" s="39"/>
      <c r="J120" s="39"/>
      <c r="K120" s="39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x14ac:dyDescent="0.2">
      <c r="A121" s="13"/>
      <c r="B121" s="39"/>
      <c r="C121" s="38"/>
      <c r="D121" s="63"/>
      <c r="E121" s="64"/>
      <c r="F121" s="39"/>
      <c r="G121" s="39"/>
      <c r="H121" s="39"/>
      <c r="I121" s="39"/>
      <c r="J121" s="39"/>
      <c r="K121" s="39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x14ac:dyDescent="0.2">
      <c r="A122" s="13"/>
      <c r="B122" s="39"/>
      <c r="C122" s="38"/>
      <c r="D122" s="63"/>
      <c r="E122" s="64"/>
      <c r="F122" s="39"/>
      <c r="G122" s="39"/>
      <c r="H122" s="39"/>
      <c r="I122" s="39"/>
      <c r="J122" s="39"/>
      <c r="K122" s="39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20" customFormat="1" ht="16.5" thickBot="1" x14ac:dyDescent="0.3">
      <c r="A123" s="12"/>
      <c r="B123" s="17" t="s">
        <v>32</v>
      </c>
      <c r="C123" s="18" t="s">
        <v>6</v>
      </c>
      <c r="D123" s="80"/>
      <c r="E123" s="19"/>
      <c r="F123" s="19"/>
      <c r="G123" s="19"/>
      <c r="H123" s="19"/>
      <c r="I123" s="19"/>
      <c r="J123" s="19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x14ac:dyDescent="0.2">
      <c r="A124" s="13"/>
      <c r="B124" s="39"/>
      <c r="C124" s="38"/>
      <c r="D124" s="63"/>
      <c r="E124" s="64"/>
      <c r="F124" s="39"/>
      <c r="G124" s="39"/>
      <c r="H124" s="39"/>
      <c r="I124" s="39"/>
      <c r="J124" s="39"/>
      <c r="K124" s="39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x14ac:dyDescent="0.2">
      <c r="A125" s="13"/>
      <c r="B125" s="22" t="s">
        <v>7</v>
      </c>
      <c r="C125" s="22" t="s">
        <v>8</v>
      </c>
      <c r="D125" s="23" t="s">
        <v>9</v>
      </c>
      <c r="E125" s="13"/>
      <c r="F125" s="39"/>
      <c r="G125" s="39"/>
      <c r="H125" s="39"/>
      <c r="I125" s="39"/>
      <c r="J125" s="39"/>
      <c r="K125" s="39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x14ac:dyDescent="0.2">
      <c r="A126" s="13"/>
      <c r="B126" s="24"/>
      <c r="C126" s="25"/>
      <c r="D126" s="26"/>
      <c r="E126" s="27"/>
      <c r="F126" s="39"/>
      <c r="G126" s="39"/>
      <c r="H126" s="39"/>
      <c r="I126" s="39"/>
      <c r="J126" s="39"/>
      <c r="K126" s="39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x14ac:dyDescent="0.2">
      <c r="A127" s="13"/>
      <c r="B127" s="24"/>
      <c r="C127" s="25"/>
      <c r="D127" s="26"/>
      <c r="E127" s="27"/>
      <c r="F127" s="39"/>
      <c r="G127" s="39"/>
      <c r="H127" s="39"/>
      <c r="I127" s="39"/>
      <c r="J127" s="39"/>
      <c r="K127" s="39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x14ac:dyDescent="0.2">
      <c r="A128" s="13"/>
      <c r="B128" s="24"/>
      <c r="C128" s="25"/>
      <c r="D128" s="26"/>
      <c r="E128" s="27"/>
      <c r="F128" s="39"/>
      <c r="G128" s="39"/>
      <c r="H128" s="39"/>
      <c r="I128" s="39"/>
      <c r="J128" s="39"/>
      <c r="K128" s="39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x14ac:dyDescent="0.2">
      <c r="A129" s="13"/>
      <c r="B129" s="24"/>
      <c r="C129" s="25"/>
      <c r="D129" s="26"/>
      <c r="E129" s="27"/>
      <c r="F129" s="39"/>
      <c r="G129" s="39"/>
      <c r="H129" s="39"/>
      <c r="I129" s="39"/>
      <c r="J129" s="39"/>
      <c r="K129" s="39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7" customFormat="1" x14ac:dyDescent="0.2">
      <c r="A130" s="5"/>
      <c r="B130" s="24"/>
      <c r="C130" s="25"/>
      <c r="D130" s="26"/>
      <c r="E130" s="27"/>
      <c r="F130" s="60"/>
      <c r="G130" s="61"/>
      <c r="H130" s="60"/>
      <c r="I130" s="60"/>
      <c r="J130" s="60"/>
      <c r="K130" s="6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">
      <c r="A131" s="13"/>
      <c r="B131" s="24"/>
      <c r="C131" s="25"/>
      <c r="D131" s="26"/>
      <c r="E131" s="27"/>
      <c r="F131" s="39"/>
      <c r="G131" s="39"/>
      <c r="H131" s="39"/>
      <c r="I131" s="39"/>
      <c r="J131" s="39"/>
      <c r="K131" s="39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x14ac:dyDescent="0.2">
      <c r="A132" s="13"/>
      <c r="B132" s="28"/>
      <c r="C132" s="29"/>
      <c r="D132" s="30"/>
      <c r="E132" s="27"/>
      <c r="F132" s="39"/>
      <c r="G132" s="39"/>
      <c r="H132" s="39"/>
      <c r="I132" s="39"/>
      <c r="J132" s="39"/>
      <c r="K132" s="39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x14ac:dyDescent="0.2">
      <c r="A133" s="13"/>
      <c r="B133" s="31" t="s">
        <v>10</v>
      </c>
      <c r="C133" s="32">
        <f>SUMIF(D126:D131,"Ja",C126:C131)</f>
        <v>0</v>
      </c>
      <c r="D133" s="14"/>
      <c r="E133" s="33"/>
      <c r="F133" s="39"/>
      <c r="G133" s="39"/>
      <c r="H133" s="39"/>
      <c r="I133" s="39"/>
      <c r="J133" s="39"/>
      <c r="K133" s="39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x14ac:dyDescent="0.2">
      <c r="A134" s="13"/>
      <c r="B134" s="35"/>
      <c r="C134" s="36"/>
      <c r="D134" s="14"/>
      <c r="E134" s="33"/>
      <c r="F134" s="39"/>
      <c r="G134" s="39"/>
      <c r="H134" s="39"/>
      <c r="I134" s="39"/>
      <c r="J134" s="39"/>
      <c r="K134" s="39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x14ac:dyDescent="0.2">
      <c r="A135" s="13"/>
      <c r="B135" s="31" t="s">
        <v>29</v>
      </c>
      <c r="C135" s="32">
        <f>SUM(C126:C131)</f>
        <v>0</v>
      </c>
      <c r="D135" s="14"/>
      <c r="E135" s="33"/>
      <c r="F135" s="39"/>
      <c r="G135" s="39"/>
      <c r="H135" s="39"/>
      <c r="I135" s="39"/>
      <c r="J135" s="39"/>
      <c r="K135" s="39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x14ac:dyDescent="0.2">
      <c r="A136" s="13"/>
      <c r="B136" s="35"/>
      <c r="C136" s="36"/>
      <c r="D136" s="14"/>
      <c r="E136" s="33"/>
      <c r="F136" s="39"/>
      <c r="G136" s="39"/>
      <c r="H136" s="39"/>
      <c r="I136" s="39"/>
      <c r="J136" s="39"/>
      <c r="K136" s="39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x14ac:dyDescent="0.2">
      <c r="A137" s="13"/>
      <c r="B137" s="31" t="s">
        <v>12</v>
      </c>
      <c r="C137" s="37" t="b">
        <f>IF(C126&gt;0,"400")</f>
        <v>0</v>
      </c>
      <c r="D137" s="14"/>
      <c r="E137" s="33"/>
      <c r="F137" s="39"/>
      <c r="G137" s="39"/>
      <c r="H137" s="39"/>
      <c r="I137" s="39"/>
      <c r="J137" s="39"/>
      <c r="K137" s="39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x14ac:dyDescent="0.2">
      <c r="A138" s="13"/>
      <c r="B138" s="13"/>
      <c r="C138" s="38"/>
      <c r="D138" s="14"/>
      <c r="E138" s="39"/>
      <c r="F138" s="39"/>
      <c r="G138" s="39"/>
      <c r="H138" s="39"/>
      <c r="I138" s="39"/>
      <c r="J138" s="39"/>
      <c r="K138" s="39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x14ac:dyDescent="0.2">
      <c r="A139" s="13"/>
      <c r="B139" s="31" t="s">
        <v>13</v>
      </c>
      <c r="C139" s="40">
        <f>SUM(C137+C133)</f>
        <v>0</v>
      </c>
      <c r="D139" s="41" t="s">
        <v>14</v>
      </c>
      <c r="E139" s="59">
        <f>C139/2</f>
        <v>0</v>
      </c>
      <c r="F139" s="39"/>
      <c r="G139" s="39"/>
      <c r="H139" s="39"/>
      <c r="I139" s="39"/>
      <c r="J139" s="39"/>
      <c r="K139" s="39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x14ac:dyDescent="0.2">
      <c r="A140" s="13"/>
      <c r="B140" s="13"/>
      <c r="C140" s="33"/>
      <c r="D140" s="14"/>
      <c r="E140" s="33"/>
      <c r="F140" s="39"/>
      <c r="G140" s="39"/>
      <c r="H140" s="39"/>
      <c r="I140" s="39"/>
      <c r="J140" s="39"/>
      <c r="K140" s="39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x14ac:dyDescent="0.2">
      <c r="A141" s="13"/>
      <c r="B141" s="13"/>
      <c r="C141" s="33"/>
      <c r="D141" s="14"/>
      <c r="E141" s="33"/>
      <c r="F141" s="39"/>
      <c r="G141" s="39"/>
      <c r="H141" s="39"/>
      <c r="I141" s="39"/>
      <c r="J141" s="39"/>
      <c r="K141" s="39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x14ac:dyDescent="0.2">
      <c r="A142" s="13"/>
      <c r="B142" s="22" t="s">
        <v>39</v>
      </c>
      <c r="C142" s="44" t="s">
        <v>16</v>
      </c>
      <c r="D142" s="6"/>
      <c r="E142" s="45"/>
      <c r="F142" s="39"/>
      <c r="G142" s="39"/>
      <c r="H142" s="39"/>
      <c r="I142" s="39"/>
      <c r="J142" s="39"/>
      <c r="K142" s="39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x14ac:dyDescent="0.2">
      <c r="A143" s="13"/>
      <c r="B143" s="25"/>
      <c r="C143" s="46"/>
      <c r="D143" s="14" t="s">
        <v>17</v>
      </c>
      <c r="E143" s="47">
        <f>B143*C143</f>
        <v>0</v>
      </c>
      <c r="F143" s="39"/>
      <c r="G143" s="39"/>
      <c r="H143" s="39"/>
      <c r="I143" s="39"/>
      <c r="J143" s="39"/>
      <c r="K143" s="39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x14ac:dyDescent="0.2">
      <c r="A144" s="13"/>
      <c r="B144" s="25"/>
      <c r="C144" s="46"/>
      <c r="D144" s="14" t="s">
        <v>17</v>
      </c>
      <c r="E144" s="47">
        <f>B144*C144</f>
        <v>0</v>
      </c>
      <c r="F144" s="39"/>
      <c r="G144" s="39"/>
      <c r="H144" s="39"/>
      <c r="I144" s="39"/>
      <c r="J144" s="39"/>
      <c r="K144" s="39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7" customFormat="1" x14ac:dyDescent="0.2">
      <c r="A145" s="5"/>
      <c r="B145" s="25"/>
      <c r="C145" s="46"/>
      <c r="D145" s="14" t="s">
        <v>17</v>
      </c>
      <c r="E145" s="47">
        <f>B145*C145</f>
        <v>0</v>
      </c>
      <c r="F145" s="60"/>
      <c r="G145" s="60"/>
      <c r="H145" s="60"/>
      <c r="I145" s="60"/>
      <c r="J145" s="60"/>
      <c r="K145" s="60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">
      <c r="A146" s="13"/>
      <c r="B146" s="25"/>
      <c r="C146" s="46"/>
      <c r="D146" s="48" t="s">
        <v>17</v>
      </c>
      <c r="E146" s="47">
        <f>B146*C146</f>
        <v>0</v>
      </c>
      <c r="F146" s="39"/>
      <c r="G146" s="39"/>
      <c r="H146" s="39"/>
      <c r="I146" s="39"/>
      <c r="J146" s="39"/>
      <c r="K146" s="39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x14ac:dyDescent="0.2">
      <c r="A147" s="13"/>
      <c r="B147" s="13"/>
      <c r="C147" s="13"/>
      <c r="D147" s="14"/>
      <c r="E147" s="33"/>
      <c r="F147" s="39"/>
      <c r="G147" s="39"/>
      <c r="H147" s="39"/>
      <c r="I147" s="39"/>
      <c r="J147" s="39"/>
      <c r="K147" s="39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x14ac:dyDescent="0.2">
      <c r="A148" s="13"/>
      <c r="B148" s="49"/>
      <c r="C148" s="22" t="s">
        <v>18</v>
      </c>
      <c r="D148" s="14"/>
      <c r="E148" s="33"/>
      <c r="F148" s="39"/>
      <c r="G148" s="39"/>
      <c r="H148" s="39"/>
      <c r="I148" s="39"/>
      <c r="J148" s="39"/>
      <c r="K148" s="39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x14ac:dyDescent="0.2">
      <c r="A149" s="13"/>
      <c r="B149" s="50"/>
      <c r="C149" s="51"/>
      <c r="D149" s="14" t="s">
        <v>17</v>
      </c>
      <c r="E149" s="33">
        <v>0</v>
      </c>
      <c r="F149" s="39"/>
      <c r="G149" s="39"/>
      <c r="H149" s="39"/>
      <c r="I149" s="39"/>
      <c r="J149" s="39"/>
      <c r="K149" s="39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" x14ac:dyDescent="0.2">
      <c r="A150" s="13"/>
      <c r="B150" s="16"/>
      <c r="C150" s="13"/>
      <c r="D150" s="14"/>
      <c r="E150" s="52"/>
      <c r="F150" s="39"/>
      <c r="G150" s="39"/>
      <c r="H150" s="39"/>
      <c r="I150" s="39"/>
      <c r="J150" s="39"/>
      <c r="K150" s="39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x14ac:dyDescent="0.2">
      <c r="A151" s="13"/>
      <c r="B151" s="53" t="s">
        <v>19</v>
      </c>
      <c r="C151" s="54">
        <f>SUM(C143:C149)</f>
        <v>0</v>
      </c>
      <c r="D151" s="7"/>
      <c r="E151" s="5"/>
      <c r="F151" s="39"/>
      <c r="G151" s="39"/>
      <c r="H151" s="39"/>
      <c r="I151" s="39"/>
      <c r="J151" s="39"/>
      <c r="K151" s="39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.75" x14ac:dyDescent="0.25">
      <c r="A152" s="13"/>
      <c r="B152" s="12"/>
      <c r="C152" s="53" t="s">
        <v>20</v>
      </c>
      <c r="D152" s="55" t="s">
        <v>17</v>
      </c>
      <c r="E152" s="56">
        <f>SUM(E143:E149)</f>
        <v>0</v>
      </c>
      <c r="F152" s="39"/>
      <c r="G152" s="39"/>
      <c r="H152" s="39"/>
      <c r="I152" s="39"/>
      <c r="J152" s="39"/>
      <c r="K152" s="39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7" customFormat="1" ht="15" x14ac:dyDescent="0.2">
      <c r="A153" s="5"/>
      <c r="B153" s="16"/>
      <c r="C153" s="13"/>
      <c r="D153" s="14"/>
      <c r="E153" s="13"/>
      <c r="F153" s="60"/>
      <c r="G153" s="60"/>
      <c r="H153" s="60"/>
      <c r="I153" s="60"/>
      <c r="J153" s="60"/>
      <c r="K153" s="6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x14ac:dyDescent="0.25">
      <c r="A154" s="13"/>
      <c r="B154" s="12" t="s">
        <v>33</v>
      </c>
      <c r="C154" s="5"/>
      <c r="D154" s="6"/>
      <c r="E154" s="57">
        <f>C135+C137-E152</f>
        <v>0</v>
      </c>
      <c r="F154" s="39"/>
      <c r="G154" s="39"/>
      <c r="H154" s="39"/>
      <c r="I154" s="39"/>
      <c r="J154" s="39"/>
      <c r="K154" s="39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7" customFormat="1" ht="15.75" x14ac:dyDescent="0.25">
      <c r="A155" s="5"/>
      <c r="B155" s="12"/>
      <c r="C155" s="5"/>
      <c r="D155" s="6"/>
      <c r="E155" s="5"/>
      <c r="F155" s="60"/>
      <c r="G155" s="60"/>
      <c r="H155" s="60"/>
      <c r="I155" s="60"/>
      <c r="J155" s="60"/>
      <c r="K155" s="6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7" customFormat="1" ht="15.75" x14ac:dyDescent="0.25">
      <c r="A156" s="5"/>
      <c r="B156" s="12" t="s">
        <v>22</v>
      </c>
      <c r="C156" s="5"/>
      <c r="D156" s="6"/>
      <c r="E156" s="57">
        <f>SUM(IF(AND(E154&lt;1001,E154&lt;E139,E154&gt;0),E154))</f>
        <v>0</v>
      </c>
      <c r="F156" s="60"/>
      <c r="G156" s="60"/>
      <c r="H156" s="60"/>
      <c r="I156" s="60"/>
      <c r="J156" s="60"/>
      <c r="K156" s="6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7" customFormat="1" ht="15.75" x14ac:dyDescent="0.25">
      <c r="A157" s="5"/>
      <c r="B157" s="12" t="s">
        <v>23</v>
      </c>
      <c r="C157" s="5"/>
      <c r="D157" s="6"/>
      <c r="E157" s="56">
        <f>SUM(IF(AND(E139&lt;1001,E139&gt;200,E139&lt;E154),E139))</f>
        <v>0</v>
      </c>
      <c r="F157" s="60"/>
      <c r="G157" s="60"/>
      <c r="H157" s="60"/>
      <c r="I157" s="60"/>
      <c r="J157" s="60"/>
      <c r="K157" s="6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7" customFormat="1" ht="15.75" x14ac:dyDescent="0.25">
      <c r="A158" s="5"/>
      <c r="B158" s="12" t="s">
        <v>24</v>
      </c>
      <c r="C158" s="5"/>
      <c r="D158" s="6"/>
      <c r="E158" s="58">
        <f>SUM(IF(AND(E154&gt;1000,E139&gt;1000),1000))</f>
        <v>0</v>
      </c>
      <c r="F158" s="60"/>
      <c r="G158" s="60"/>
      <c r="H158" s="60"/>
      <c r="I158" s="60"/>
      <c r="J158" s="60"/>
      <c r="K158" s="6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7" customFormat="1" ht="15.75" x14ac:dyDescent="0.25">
      <c r="A159" s="5"/>
      <c r="B159" s="12"/>
      <c r="C159" s="5"/>
      <c r="D159" s="6"/>
      <c r="E159" s="65"/>
      <c r="F159" s="60"/>
      <c r="G159" s="60"/>
      <c r="H159" s="60"/>
      <c r="I159" s="60"/>
      <c r="J159" s="60"/>
      <c r="K159" s="6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7" customFormat="1" ht="15.75" x14ac:dyDescent="0.25">
      <c r="A160" s="5"/>
      <c r="B160" s="19"/>
      <c r="C160" s="66"/>
      <c r="D160" s="67"/>
      <c r="E160" s="68"/>
      <c r="F160" s="69"/>
      <c r="G160" s="69"/>
      <c r="H160" s="69"/>
      <c r="I160" s="69"/>
      <c r="J160" s="69"/>
      <c r="K160" s="6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">
      <c r="A161" s="13"/>
      <c r="B161" s="13"/>
      <c r="C161" s="13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7" customFormat="1" ht="15.75" x14ac:dyDescent="0.25">
      <c r="A162" s="5"/>
      <c r="B162" s="12" t="s">
        <v>34</v>
      </c>
      <c r="C162" s="5"/>
      <c r="D162" s="6"/>
      <c r="E162" s="56">
        <f>SUM((E43:E45),(E80:E82),(E117:E119),(E156:E158))</f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7" customFormat="1" ht="15.75" x14ac:dyDescent="0.25">
      <c r="A163" s="5"/>
      <c r="B163" s="12"/>
      <c r="C163" s="5"/>
      <c r="D163" s="6"/>
      <c r="E163" s="70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7" customFormat="1" x14ac:dyDescent="0.2">
      <c r="A164" s="5"/>
      <c r="B164" s="71" t="s">
        <v>35</v>
      </c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">
      <c r="A165" s="13"/>
      <c r="B165" s="13"/>
      <c r="C165" s="13"/>
      <c r="D165" s="1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x14ac:dyDescent="0.2">
      <c r="A166" s="13"/>
      <c r="B166" s="72"/>
      <c r="C166" s="13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x14ac:dyDescent="0.2">
      <c r="A167" s="13"/>
      <c r="B167" s="13"/>
      <c r="C167" s="13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x14ac:dyDescent="0.2">
      <c r="A168" s="13"/>
      <c r="B168" s="73"/>
      <c r="C168" s="13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x14ac:dyDescent="0.2">
      <c r="A169" s="13"/>
      <c r="B169" s="73"/>
      <c r="C169" s="13"/>
      <c r="D169" s="1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x14ac:dyDescent="0.2">
      <c r="A170" s="13"/>
      <c r="B170" s="73"/>
      <c r="C170" s="13"/>
      <c r="D170" s="1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x14ac:dyDescent="0.2">
      <c r="A171" s="13"/>
      <c r="B171" s="73"/>
      <c r="C171" s="13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x14ac:dyDescent="0.2">
      <c r="A172" s="13"/>
      <c r="B172" s="73"/>
      <c r="C172" s="13"/>
      <c r="D172" s="1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x14ac:dyDescent="0.2">
      <c r="A173" s="13"/>
      <c r="B173" s="73"/>
      <c r="C173" s="13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x14ac:dyDescent="0.2">
      <c r="A174" s="13"/>
      <c r="B174" s="73"/>
      <c r="C174" s="13"/>
      <c r="D174" s="1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x14ac:dyDescent="0.2">
      <c r="A175" s="13"/>
      <c r="B175" s="73"/>
      <c r="C175" s="13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x14ac:dyDescent="0.2">
      <c r="A176" s="13"/>
      <c r="B176" s="73"/>
      <c r="C176" s="13"/>
      <c r="D176" s="1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x14ac:dyDescent="0.2">
      <c r="A177" s="13"/>
      <c r="B177" s="73"/>
      <c r="C177" s="13"/>
      <c r="D177" s="1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x14ac:dyDescent="0.2">
      <c r="A178" s="13"/>
      <c r="B178" s="73"/>
      <c r="C178" s="13"/>
      <c r="D178" s="1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x14ac:dyDescent="0.2">
      <c r="A179" s="13"/>
      <c r="B179" s="73"/>
      <c r="C179" s="13"/>
      <c r="D179" s="1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x14ac:dyDescent="0.2">
      <c r="A180" s="13"/>
      <c r="B180" s="73"/>
      <c r="C180" s="13"/>
      <c r="D180" s="1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x14ac:dyDescent="0.2">
      <c r="A181" s="13"/>
      <c r="B181" s="73"/>
      <c r="C181" s="13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x14ac:dyDescent="0.2">
      <c r="A182" s="13"/>
      <c r="B182" s="73"/>
      <c r="C182" s="13"/>
      <c r="D182" s="1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x14ac:dyDescent="0.2">
      <c r="A183" s="13"/>
      <c r="B183" s="73"/>
      <c r="C183" s="13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x14ac:dyDescent="0.2">
      <c r="A184" s="13"/>
      <c r="B184" s="73"/>
      <c r="C184" s="13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x14ac:dyDescent="0.2">
      <c r="A185" s="13"/>
      <c r="B185" s="13"/>
      <c r="C185" s="13"/>
      <c r="D185" s="1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x14ac:dyDescent="0.2">
      <c r="A186" s="13"/>
      <c r="B186" s="13"/>
      <c r="C186" s="13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x14ac:dyDescent="0.2">
      <c r="A187" s="13"/>
      <c r="B187" s="13"/>
      <c r="C187" s="13"/>
      <c r="D187" s="1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x14ac:dyDescent="0.2">
      <c r="A188" s="13"/>
      <c r="B188" s="13"/>
      <c r="C188" s="13"/>
      <c r="D188" s="14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x14ac:dyDescent="0.2">
      <c r="A189" s="13"/>
      <c r="B189" s="13"/>
      <c r="C189" s="13"/>
      <c r="D189" s="1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x14ac:dyDescent="0.2">
      <c r="A190" s="13"/>
      <c r="B190" s="13"/>
      <c r="C190" s="13"/>
      <c r="D190" s="14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x14ac:dyDescent="0.2">
      <c r="A191" s="13"/>
      <c r="B191" s="13"/>
      <c r="C191" s="13"/>
      <c r="D191" s="14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x14ac:dyDescent="0.2">
      <c r="A192" s="13"/>
      <c r="B192" s="13"/>
      <c r="C192" s="13"/>
      <c r="D192" s="14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x14ac:dyDescent="0.2">
      <c r="A193" s="13"/>
      <c r="B193" s="13"/>
      <c r="C193" s="13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x14ac:dyDescent="0.2">
      <c r="A194" s="13"/>
      <c r="B194" s="13"/>
      <c r="C194" s="13"/>
      <c r="D194" s="14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x14ac:dyDescent="0.2">
      <c r="A195" s="13"/>
      <c r="B195" s="13"/>
      <c r="C195" s="13"/>
      <c r="D195" s="1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x14ac:dyDescent="0.2">
      <c r="A196" s="13"/>
      <c r="B196" s="13"/>
      <c r="C196" s="13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x14ac:dyDescent="0.2">
      <c r="A197" s="13"/>
      <c r="B197" s="13"/>
      <c r="C197" s="13"/>
      <c r="D197" s="1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x14ac:dyDescent="0.2">
      <c r="A198" s="13"/>
      <c r="B198" s="13"/>
      <c r="C198" s="13"/>
      <c r="D198" s="1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x14ac:dyDescent="0.2">
      <c r="A199" s="13"/>
    </row>
  </sheetData>
  <sheetProtection password="DA0E" sheet="1" objects="1" scenarios="1"/>
  <phoneticPr fontId="0" type="noConversion"/>
  <dataValidations count="4">
    <dataValidation type="list" allowBlank="1" showInputMessage="1" showErrorMessage="1" sqref="D13:D18 D50:D55 D87:D92 D126:D131">
      <formula1>"Ja,Nee"</formula1>
    </dataValidation>
    <dataValidation operator="greaterThan" allowBlank="1" showInputMessage="1" showErrorMessage="1" errorTitle="Ongeldige Waarde" error="De minimale entreeprijs moet € 2,50 zijn." sqref="B143:B146"/>
    <dataValidation operator="greaterThan" allowBlank="1" showInputMessage="1" showErrorMessage="1" errorTitle="Ongeldige waarde" error="De minimale entreeprijs moet € 2,50 zijn." sqref="B30:B33"/>
    <dataValidation operator="greaterThan" allowBlank="1" showInputMessage="1" showErrorMessage="1" errorTitle="Ongeldige Waarde" error="De minimale entreeprijs moet € 2,50 zijn." sqref="B67:B70 B104:B107"/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Instructies</vt:lpstr>
      <vt:lpstr>Declaratie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</dc:creator>
  <cp:lastModifiedBy>JoshuA II</cp:lastModifiedBy>
  <dcterms:created xsi:type="dcterms:W3CDTF">2011-01-28T13:16:21Z</dcterms:created>
  <dcterms:modified xsi:type="dcterms:W3CDTF">2012-05-25T11:07:43Z</dcterms:modified>
</cp:coreProperties>
</file>